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15576" windowHeight="715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<sst xmlns="http://schemas.openxmlformats.org/spreadsheetml/2006/main" count="41" uniqueCount="41">
  <si>
    <t>Regione</t>
  </si>
  <si>
    <t>Organico di diritto 2013/14 70% dei posti</t>
  </si>
  <si>
    <t>A</t>
  </si>
  <si>
    <t>B</t>
  </si>
  <si>
    <t>Abruzzo</t>
  </si>
  <si>
    <t>Basilicata</t>
  </si>
  <si>
    <t>Calabria</t>
  </si>
  <si>
    <t>Campania</t>
  </si>
  <si>
    <t>Emilia R.</t>
  </si>
  <si>
    <t>Friuli V. G.</t>
  </si>
  <si>
    <t>Lazio</t>
  </si>
  <si>
    <t>Liguria</t>
  </si>
  <si>
    <t>Lombardia</t>
  </si>
  <si>
    <t>Marche</t>
  </si>
  <si>
    <t>Molise</t>
  </si>
  <si>
    <t>Piemonte</t>
  </si>
  <si>
    <t>Puglia</t>
  </si>
  <si>
    <t>Sardegna</t>
  </si>
  <si>
    <t>Sicilia</t>
  </si>
  <si>
    <t>Toscana</t>
  </si>
  <si>
    <t>Umbria</t>
  </si>
  <si>
    <t>Veneto</t>
  </si>
  <si>
    <t>Totale</t>
  </si>
  <si>
    <t>Incremento del 5% Relativo all’OD 2013/2014</t>
  </si>
  <si>
    <t>Nuovo Organico di diritto 2013/2014 75% consolidato</t>
  </si>
  <si>
    <t>C</t>
  </si>
  <si>
    <t xml:space="preserve">D </t>
  </si>
  <si>
    <t xml:space="preserve">incremento triennale originale </t>
  </si>
  <si>
    <t>2-bis. Dall'anno scolastico 2014/2015 il riparto di cui al comma
2 e' assicurato equamente a livello regionale, in modo da determinare
una situazione di organico di diritto dei posti di sostegno
percentualmente uguale nei territori. Il numero dei posti risultanti
dall'applicazione del primo periodo non puo' comunque risultare
complessivamente superiore a quello derivante dall'attuazione del
comma 2.</t>
  </si>
  <si>
    <t>alunni H O.F. 2013/14</t>
  </si>
  <si>
    <t>F</t>
  </si>
  <si>
    <t xml:space="preserve">rapporto alunni H dichiarati 2013/14 su posti O.D. 2013/14 </t>
  </si>
  <si>
    <t xml:space="preserve">posti di O.F. 2013/14 comprensivi degli spezzoni orario rapportati a posto intero </t>
  </si>
  <si>
    <t>E</t>
  </si>
  <si>
    <t>rapporto O.F. su O.D. 2013/14</t>
  </si>
  <si>
    <t xml:space="preserve">rapporto alunni H dichiarati 2013/14 su posti O.f. 2013/14 </t>
  </si>
  <si>
    <t xml:space="preserve">G </t>
  </si>
  <si>
    <t xml:space="preserve">H </t>
  </si>
  <si>
    <t>residuo dopo assegnazione 2013/14</t>
  </si>
  <si>
    <t>I = H - B</t>
  </si>
  <si>
    <t>D/C</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</si>
</sst>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 numFmtId="169" formatCode="0.0%"/>
    <numFmt numFmtId="170" formatCode="0.000%"/>
    <numFmt numFmtId="171" formatCode="0.0000%"/>
    <numFmt numFmtId="172" formatCode="0.000"/>
    <numFmt numFmtId="173" formatCode="0.00000"/>
    <numFmt numFmtId="174" formatCode="0.0000"/>
  </numFmts>
  <fonts count="42">
    <font>
      <sz val="12"/>
      <color theme="1"/>
      <name val="HPFutura Medium"/>
      <family val="2"/>
    </font>
    <font>
      <sz val="12"/>
      <color indexed="8"/>
      <name val="HPFutura Medium"/>
      <family val="2"/>
    </font>
    <font>
      <sz val="12"/>
      <color indexed="9"/>
      <name val="HPFutura Medium"/>
      <family val="2"/>
    </font>
    <font>
      <b/>
      <sz val="12"/>
      <color indexed="52"/>
      <name val="HPFutura Medium"/>
      <family val="2"/>
    </font>
    <font>
      <sz val="12"/>
      <color indexed="52"/>
      <name val="HPFutura Medium"/>
      <family val="2"/>
    </font>
    <font>
      <b/>
      <sz val="12"/>
      <color indexed="9"/>
      <name val="HPFutura Medium"/>
      <family val="2"/>
    </font>
    <font>
      <sz val="12"/>
      <color indexed="62"/>
      <name val="HPFutura Medium"/>
      <family val="2"/>
    </font>
    <font>
      <sz val="12"/>
      <color indexed="60"/>
      <name val="HPFutura Medium"/>
      <family val="2"/>
    </font>
    <font>
      <b/>
      <sz val="12"/>
      <color indexed="63"/>
      <name val="HPFutura Medium"/>
      <family val="2"/>
    </font>
    <font>
      <sz val="12"/>
      <color indexed="10"/>
      <name val="HPFutura Medium"/>
      <family val="2"/>
    </font>
    <font>
      <i/>
      <sz val="12"/>
      <color indexed="23"/>
      <name val="HPFutura Medium"/>
      <family val="2"/>
    </font>
    <font>
      <b/>
      <sz val="18"/>
      <color indexed="56"/>
      <name val="Cambria"/>
      <family val="2"/>
    </font>
    <font>
      <b/>
      <sz val="15"/>
      <color indexed="56"/>
      <name val="HPFutura Medium"/>
      <family val="2"/>
    </font>
    <font>
      <b/>
      <sz val="13"/>
      <color indexed="56"/>
      <name val="HPFutura Medium"/>
      <family val="2"/>
    </font>
    <font>
      <b/>
      <sz val="11"/>
      <color indexed="56"/>
      <name val="HPFutura Medium"/>
      <family val="2"/>
    </font>
    <font>
      <b/>
      <sz val="12"/>
      <color indexed="8"/>
      <name val="HPFutura Medium"/>
      <family val="2"/>
    </font>
    <font>
      <sz val="12"/>
      <color indexed="20"/>
      <name val="HPFutura Medium"/>
      <family val="2"/>
    </font>
    <font>
      <sz val="12"/>
      <color indexed="17"/>
      <name val="HPFutura Medium"/>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2"/>
      <color theme="0"/>
      <name val="HPFutura Medium"/>
      <family val="2"/>
    </font>
    <font>
      <b/>
      <sz val="12"/>
      <color rgb="FFFA7D00"/>
      <name val="HPFutura Medium"/>
      <family val="2"/>
    </font>
    <font>
      <sz val="12"/>
      <color rgb="FFFA7D00"/>
      <name val="HPFutura Medium"/>
      <family val="2"/>
    </font>
    <font>
      <b/>
      <sz val="12"/>
      <color theme="0"/>
      <name val="HPFutura Medium"/>
      <family val="2"/>
    </font>
    <font>
      <sz val="12"/>
      <color rgb="FF3F3F76"/>
      <name val="HPFutura Medium"/>
      <family val="2"/>
    </font>
    <font>
      <sz val="12"/>
      <color rgb="FF9C6500"/>
      <name val="HPFutura Medium"/>
      <family val="2"/>
    </font>
    <font>
      <b/>
      <sz val="12"/>
      <color rgb="FF3F3F3F"/>
      <name val="HPFutura Medium"/>
      <family val="2"/>
    </font>
    <font>
      <sz val="12"/>
      <color rgb="FFFF0000"/>
      <name val="HPFutura Medium"/>
      <family val="2"/>
    </font>
    <font>
      <i/>
      <sz val="12"/>
      <color rgb="FF7F7F7F"/>
      <name val="HPFutura Medium"/>
      <family val="2"/>
    </font>
    <font>
      <b/>
      <sz val="18"/>
      <color theme="3"/>
      <name val="Cambria"/>
      <family val="2"/>
    </font>
    <font>
      <b/>
      <sz val="15"/>
      <color theme="3"/>
      <name val="HPFutura Medium"/>
      <family val="2"/>
    </font>
    <font>
      <b/>
      <sz val="13"/>
      <color theme="3"/>
      <name val="HPFutura Medium"/>
      <family val="2"/>
    </font>
    <font>
      <b/>
      <sz val="11"/>
      <color theme="3"/>
      <name val="HPFutura Medium"/>
      <family val="2"/>
    </font>
    <font>
      <b/>
      <sz val="12"/>
      <color theme="1"/>
      <name val="HPFutura Medium"/>
      <family val="2"/>
    </font>
    <font>
      <sz val="12"/>
      <color rgb="FF9C0006"/>
      <name val="HPFutura Medium"/>
      <family val="2"/>
    </font>
    <font>
      <sz val="12"/>
      <color rgb="FF006100"/>
      <name val="HPFutura Medium"/>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38" fillId="0" borderId="10" xfId="0" applyFont="1" applyBorder="1" applyAlignment="1">
      <alignment horizontal="center" vertical="top" wrapText="1"/>
    </xf>
    <xf numFmtId="0" fontId="39" fillId="0" borderId="10" xfId="0" applyFont="1" applyBorder="1" applyAlignment="1">
      <alignment horizontal="center" vertical="top" wrapText="1"/>
    </xf>
    <xf numFmtId="1" fontId="38" fillId="0" borderId="10" xfId="0" applyNumberFormat="1" applyFont="1" applyBorder="1" applyAlignment="1">
      <alignment horizontal="center" wrapText="1"/>
    </xf>
    <xf numFmtId="1" fontId="39" fillId="0" borderId="10" xfId="0" applyNumberFormat="1" applyFont="1" applyBorder="1" applyAlignment="1">
      <alignment horizontal="center" wrapText="1"/>
    </xf>
    <xf numFmtId="1" fontId="39" fillId="0" borderId="10" xfId="0" applyNumberFormat="1" applyFont="1" applyBorder="1" applyAlignment="1">
      <alignment horizontal="center" vertical="top" wrapText="1"/>
    </xf>
    <xf numFmtId="0" fontId="0" fillId="0" borderId="0" xfId="0" applyAlignment="1">
      <alignment vertical="top" wrapText="1"/>
    </xf>
    <xf numFmtId="3" fontId="38" fillId="0" borderId="10" xfId="0" applyNumberFormat="1" applyFont="1" applyBorder="1" applyAlignment="1">
      <alignment horizontal="center" wrapText="1"/>
    </xf>
    <xf numFmtId="3" fontId="39" fillId="0" borderId="10" xfId="0" applyNumberFormat="1" applyFont="1" applyBorder="1" applyAlignment="1">
      <alignment horizontal="center" wrapText="1"/>
    </xf>
    <xf numFmtId="172" fontId="39" fillId="33" borderId="10" xfId="0" applyNumberFormat="1" applyFont="1" applyFill="1" applyBorder="1" applyAlignment="1">
      <alignment horizontal="center" wrapText="1"/>
    </xf>
    <xf numFmtId="2" fontId="39" fillId="33" borderId="10" xfId="0" applyNumberFormat="1" applyFont="1" applyFill="1" applyBorder="1" applyAlignment="1">
      <alignment horizontal="center" wrapText="1"/>
    </xf>
    <xf numFmtId="3" fontId="39" fillId="33" borderId="10" xfId="0" applyNumberFormat="1" applyFont="1" applyFill="1" applyBorder="1" applyAlignment="1">
      <alignment horizontal="center" wrapText="1"/>
    </xf>
    <xf numFmtId="0" fontId="38" fillId="0" borderId="11" xfId="0" applyFont="1" applyBorder="1" applyAlignment="1">
      <alignment horizontal="center" vertical="top" wrapText="1"/>
    </xf>
    <xf numFmtId="0" fontId="38" fillId="0" borderId="12" xfId="0" applyFont="1" applyBorder="1" applyAlignment="1">
      <alignment horizontal="center" vertical="top" wrapText="1"/>
    </xf>
    <xf numFmtId="0" fontId="39" fillId="0" borderId="12" xfId="0" applyFont="1" applyBorder="1" applyAlignment="1">
      <alignment horizontal="center" vertical="top" wrapText="1"/>
    </xf>
    <xf numFmtId="0" fontId="39" fillId="0" borderId="13" xfId="0" applyFont="1" applyBorder="1" applyAlignment="1">
      <alignment vertical="top" wrapText="1"/>
    </xf>
    <xf numFmtId="0" fontId="39" fillId="4" borderId="13" xfId="0" applyFont="1" applyFill="1" applyBorder="1" applyAlignment="1">
      <alignment vertical="top" wrapText="1"/>
    </xf>
    <xf numFmtId="0" fontId="39" fillId="30" borderId="13" xfId="0" applyFont="1" applyFill="1" applyBorder="1" applyAlignment="1">
      <alignment vertical="top" wrapText="1"/>
    </xf>
    <xf numFmtId="0" fontId="38" fillId="0" borderId="14" xfId="0" applyFont="1" applyBorder="1" applyAlignment="1">
      <alignment vertical="top" wrapText="1"/>
    </xf>
    <xf numFmtId="3" fontId="38" fillId="0" borderId="15" xfId="0" applyNumberFormat="1" applyFont="1" applyBorder="1" applyAlignment="1">
      <alignment horizontal="center" wrapText="1"/>
    </xf>
    <xf numFmtId="172" fontId="38" fillId="0" borderId="15" xfId="0" applyNumberFormat="1" applyFont="1" applyBorder="1" applyAlignment="1">
      <alignment horizontal="center" wrapText="1"/>
    </xf>
    <xf numFmtId="2" fontId="38" fillId="0" borderId="15" xfId="0" applyNumberFormat="1" applyFont="1" applyBorder="1" applyAlignment="1">
      <alignment horizontal="center" wrapText="1"/>
    </xf>
    <xf numFmtId="0" fontId="40" fillId="0" borderId="16" xfId="0" applyFont="1" applyBorder="1" applyAlignment="1">
      <alignment horizontal="center" vertical="top" wrapText="1"/>
    </xf>
    <xf numFmtId="0" fontId="41" fillId="0" borderId="17" xfId="0" applyFont="1" applyBorder="1" applyAlignment="1">
      <alignment horizontal="center" vertical="top" wrapText="1"/>
    </xf>
    <xf numFmtId="1" fontId="41" fillId="0" borderId="17" xfId="0" applyNumberFormat="1" applyFont="1" applyBorder="1" applyAlignment="1">
      <alignment horizontal="center" vertical="top" wrapText="1"/>
    </xf>
    <xf numFmtId="1" fontId="40" fillId="33" borderId="17" xfId="0" applyNumberFormat="1" applyFont="1" applyFill="1" applyBorder="1" applyAlignment="1">
      <alignment horizontal="center" wrapText="1"/>
    </xf>
    <xf numFmtId="1" fontId="41" fillId="0" borderId="17" xfId="0" applyNumberFormat="1" applyFont="1" applyBorder="1" applyAlignment="1">
      <alignment horizontal="center" wrapText="1"/>
    </xf>
    <xf numFmtId="1" fontId="41" fillId="0" borderId="18" xfId="0" applyNumberFormat="1" applyFont="1" applyBorder="1" applyAlignment="1">
      <alignment horizontal="center" wrapText="1"/>
    </xf>
    <xf numFmtId="0" fontId="39" fillId="0" borderId="19" xfId="0" applyFont="1" applyBorder="1" applyAlignment="1">
      <alignment horizontal="center" vertical="top" wrapText="1"/>
    </xf>
    <xf numFmtId="0" fontId="38" fillId="0" borderId="20" xfId="0" applyFont="1" applyBorder="1" applyAlignment="1">
      <alignment horizontal="center" vertical="top" wrapText="1"/>
    </xf>
    <xf numFmtId="2" fontId="39" fillId="33" borderId="20" xfId="0" applyNumberFormat="1" applyFont="1" applyFill="1" applyBorder="1" applyAlignment="1">
      <alignment horizontal="center" wrapText="1"/>
    </xf>
    <xf numFmtId="1" fontId="38" fillId="0" borderId="20" xfId="0" applyNumberFormat="1" applyFont="1" applyBorder="1" applyAlignment="1">
      <alignment horizontal="center" wrapText="1"/>
    </xf>
    <xf numFmtId="2" fontId="38" fillId="0" borderId="21" xfId="0" applyNumberFormat="1" applyFont="1" applyBorder="1" applyAlignment="1">
      <alignment horizontal="center" wrapText="1"/>
    </xf>
    <xf numFmtId="0" fontId="40" fillId="0" borderId="11" xfId="0" applyFont="1" applyBorder="1" applyAlignment="1">
      <alignment horizontal="center" vertical="top" wrapText="1"/>
    </xf>
    <xf numFmtId="0" fontId="41" fillId="0" borderId="13" xfId="0" applyFont="1" applyBorder="1" applyAlignment="1">
      <alignment horizontal="center" vertical="top" wrapText="1"/>
    </xf>
    <xf numFmtId="1" fontId="41" fillId="0" borderId="13" xfId="0" applyNumberFormat="1" applyFont="1" applyBorder="1" applyAlignment="1">
      <alignment horizontal="center" vertical="top" wrapText="1"/>
    </xf>
    <xf numFmtId="1" fontId="40" fillId="33" borderId="13" xfId="0" applyNumberFormat="1" applyFont="1" applyFill="1" applyBorder="1" applyAlignment="1">
      <alignment horizontal="center" wrapText="1"/>
    </xf>
    <xf numFmtId="1" fontId="41" fillId="0" borderId="13" xfId="0" applyNumberFormat="1" applyFont="1" applyBorder="1" applyAlignment="1">
      <alignment horizontal="center" wrapText="1"/>
    </xf>
    <xf numFmtId="1" fontId="41" fillId="0" borderId="14" xfId="0" applyNumberFormat="1" applyFon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zoomScalePageLayoutView="0" workbookViewId="0" topLeftCell="A1">
      <pane xSplit="1716" topLeftCell="A1" activePane="topRight" state="split"/>
      <selection pane="topLeft" activeCell="A8" sqref="A8:IV8"/>
      <selection pane="topRight" activeCell="H4" sqref="H4"/>
    </sheetView>
  </sheetViews>
  <sheetFormatPr defaultColWidth="8.796875" defaultRowHeight="15"/>
  <cols>
    <col min="1" max="1" width="14" style="0" customWidth="1"/>
    <col min="2" max="2" width="9.69921875" style="0" customWidth="1"/>
    <col min="3" max="3" width="9" style="0" customWidth="1"/>
    <col min="4" max="4" width="10.59765625" style="0" customWidth="1"/>
    <col min="5" max="5" width="8" style="0" customWidth="1"/>
    <col min="6" max="11" width="10.59765625" style="0" customWidth="1"/>
  </cols>
  <sheetData>
    <row r="1" spans="1:11" ht="123" customHeight="1">
      <c r="A1" s="12" t="s">
        <v>0</v>
      </c>
      <c r="B1" s="13" t="s">
        <v>1</v>
      </c>
      <c r="C1" s="14" t="s">
        <v>23</v>
      </c>
      <c r="D1" s="13" t="s">
        <v>24</v>
      </c>
      <c r="E1" s="14" t="s">
        <v>29</v>
      </c>
      <c r="F1" s="14" t="s">
        <v>31</v>
      </c>
      <c r="G1" s="14" t="s">
        <v>32</v>
      </c>
      <c r="H1" s="14" t="s">
        <v>34</v>
      </c>
      <c r="I1" s="28" t="s">
        <v>35</v>
      </c>
      <c r="J1" s="33" t="s">
        <v>27</v>
      </c>
      <c r="K1" s="22" t="s">
        <v>38</v>
      </c>
    </row>
    <row r="2" spans="1:11" ht="16.5">
      <c r="A2" s="15"/>
      <c r="B2" s="1" t="s">
        <v>2</v>
      </c>
      <c r="C2" s="1" t="s">
        <v>3</v>
      </c>
      <c r="D2" s="1" t="s">
        <v>25</v>
      </c>
      <c r="E2" s="1" t="s">
        <v>26</v>
      </c>
      <c r="F2" s="1" t="s">
        <v>40</v>
      </c>
      <c r="G2" s="1" t="s">
        <v>33</v>
      </c>
      <c r="H2" s="1" t="s">
        <v>30</v>
      </c>
      <c r="I2" s="29" t="s">
        <v>36</v>
      </c>
      <c r="J2" s="34" t="s">
        <v>37</v>
      </c>
      <c r="K2" s="23" t="s">
        <v>39</v>
      </c>
    </row>
    <row r="3" spans="1:11" ht="12.75" customHeight="1">
      <c r="A3" s="15"/>
      <c r="B3" s="2"/>
      <c r="C3" s="1"/>
      <c r="D3" s="1"/>
      <c r="E3" s="1"/>
      <c r="F3" s="1"/>
      <c r="G3" s="1"/>
      <c r="H3" s="1"/>
      <c r="I3" s="29"/>
      <c r="J3" s="35"/>
      <c r="K3" s="24"/>
    </row>
    <row r="4" spans="1:11" ht="22.5" customHeight="1">
      <c r="A4" s="16" t="s">
        <v>4</v>
      </c>
      <c r="B4" s="7">
        <v>1639</v>
      </c>
      <c r="C4" s="4">
        <v>69</v>
      </c>
      <c r="D4" s="7">
        <v>1708</v>
      </c>
      <c r="E4" s="8">
        <v>6000</v>
      </c>
      <c r="F4" s="9">
        <f>E4/D4</f>
        <v>3.51288056206089</v>
      </c>
      <c r="G4" s="11">
        <v>2839</v>
      </c>
      <c r="H4" s="10">
        <f>G4/D4</f>
        <v>1.6621779859484778</v>
      </c>
      <c r="I4" s="30">
        <f>E4/G4</f>
        <v>2.113420218386756</v>
      </c>
      <c r="J4" s="36">
        <v>411</v>
      </c>
      <c r="K4" s="25">
        <f>J4-C4</f>
        <v>342</v>
      </c>
    </row>
    <row r="5" spans="1:11" ht="22.5" customHeight="1">
      <c r="A5" s="15" t="s">
        <v>5</v>
      </c>
      <c r="B5" s="7">
        <v>869</v>
      </c>
      <c r="C5" s="4">
        <v>15</v>
      </c>
      <c r="D5" s="7">
        <v>884</v>
      </c>
      <c r="E5" s="8">
        <v>1667</v>
      </c>
      <c r="F5" s="9">
        <f aca="true" t="shared" si="0" ref="F5:F21">E5/D5</f>
        <v>1.8857466063348416</v>
      </c>
      <c r="G5" s="11">
        <v>1059</v>
      </c>
      <c r="H5" s="10">
        <f aca="true" t="shared" si="1" ref="H5:H21">G5/D5</f>
        <v>1.1979638009049773</v>
      </c>
      <c r="I5" s="30">
        <f aca="true" t="shared" si="2" ref="I5:I23">E5/G5</f>
        <v>1.5741265344664779</v>
      </c>
      <c r="J5" s="36">
        <v>88</v>
      </c>
      <c r="K5" s="25">
        <f aca="true" t="shared" si="3" ref="K5:K21">J5-C5</f>
        <v>73</v>
      </c>
    </row>
    <row r="6" spans="1:11" ht="22.5" customHeight="1">
      <c r="A6" s="15" t="s">
        <v>6</v>
      </c>
      <c r="B6" s="7">
        <v>2865</v>
      </c>
      <c r="C6" s="4">
        <v>138</v>
      </c>
      <c r="D6" s="7">
        <v>3003</v>
      </c>
      <c r="E6" s="8">
        <v>6472</v>
      </c>
      <c r="F6" s="9">
        <f t="shared" si="0"/>
        <v>2.155178155178155</v>
      </c>
      <c r="G6" s="11">
        <v>4100</v>
      </c>
      <c r="H6" s="10">
        <f t="shared" si="1"/>
        <v>1.3653013653013653</v>
      </c>
      <c r="I6" s="30">
        <f t="shared" si="2"/>
        <v>1.5785365853658537</v>
      </c>
      <c r="J6" s="36">
        <v>826</v>
      </c>
      <c r="K6" s="25">
        <f t="shared" si="3"/>
        <v>688</v>
      </c>
    </row>
    <row r="7" spans="1:11" ht="22.5" customHeight="1">
      <c r="A7" s="15" t="s">
        <v>7</v>
      </c>
      <c r="B7" s="7">
        <v>10597</v>
      </c>
      <c r="C7" s="4">
        <v>219</v>
      </c>
      <c r="D7" s="7">
        <v>10816</v>
      </c>
      <c r="E7" s="8">
        <v>22294</v>
      </c>
      <c r="F7" s="9">
        <f t="shared" si="0"/>
        <v>2.061205621301775</v>
      </c>
      <c r="G7" s="11">
        <v>14121</v>
      </c>
      <c r="H7" s="10">
        <f t="shared" si="1"/>
        <v>1.3055658284023668</v>
      </c>
      <c r="I7" s="30">
        <f t="shared" si="2"/>
        <v>1.5787833722824163</v>
      </c>
      <c r="J7" s="36">
        <v>1317</v>
      </c>
      <c r="K7" s="25">
        <f t="shared" si="3"/>
        <v>1098</v>
      </c>
    </row>
    <row r="8" spans="1:11" ht="22.5" customHeight="1">
      <c r="A8" s="16" t="s">
        <v>8</v>
      </c>
      <c r="B8" s="7">
        <v>3224</v>
      </c>
      <c r="C8" s="4">
        <v>446</v>
      </c>
      <c r="D8" s="7">
        <v>3670</v>
      </c>
      <c r="E8" s="8">
        <v>14017</v>
      </c>
      <c r="F8" s="9">
        <f t="shared" si="0"/>
        <v>3.8193460490463216</v>
      </c>
      <c r="G8" s="11">
        <v>6675</v>
      </c>
      <c r="H8" s="10">
        <f t="shared" si="1"/>
        <v>1.818801089918256</v>
      </c>
      <c r="I8" s="30">
        <f t="shared" si="2"/>
        <v>2.099925093632959</v>
      </c>
      <c r="J8" s="36">
        <v>2676</v>
      </c>
      <c r="K8" s="25">
        <f t="shared" si="3"/>
        <v>2230</v>
      </c>
    </row>
    <row r="9" spans="1:11" ht="22.5" customHeight="1">
      <c r="A9" s="15" t="s">
        <v>9</v>
      </c>
      <c r="B9" s="7">
        <v>903</v>
      </c>
      <c r="C9" s="4">
        <v>65</v>
      </c>
      <c r="D9" s="7">
        <v>968</v>
      </c>
      <c r="E9" s="8">
        <v>3027</v>
      </c>
      <c r="F9" s="9">
        <f t="shared" si="0"/>
        <v>3.1270661157024793</v>
      </c>
      <c r="G9" s="11">
        <v>1496</v>
      </c>
      <c r="H9" s="10">
        <f t="shared" si="1"/>
        <v>1.5454545454545454</v>
      </c>
      <c r="I9" s="30">
        <f t="shared" si="2"/>
        <v>2.0233957219251337</v>
      </c>
      <c r="J9" s="36">
        <v>390</v>
      </c>
      <c r="K9" s="25">
        <f t="shared" si="3"/>
        <v>325</v>
      </c>
    </row>
    <row r="10" spans="1:11" ht="22.5" customHeight="1">
      <c r="A10" s="16" t="s">
        <v>10</v>
      </c>
      <c r="B10" s="7">
        <v>6245</v>
      </c>
      <c r="C10" s="4">
        <v>430</v>
      </c>
      <c r="D10" s="7">
        <v>6675</v>
      </c>
      <c r="E10" s="8">
        <v>24451</v>
      </c>
      <c r="F10" s="9">
        <f t="shared" si="0"/>
        <v>3.663071161048689</v>
      </c>
      <c r="G10" s="11">
        <v>12803</v>
      </c>
      <c r="H10" s="10">
        <f t="shared" si="1"/>
        <v>1.9180524344569287</v>
      </c>
      <c r="I10" s="30">
        <f t="shared" si="2"/>
        <v>1.9097867687260799</v>
      </c>
      <c r="J10" s="36">
        <v>2582</v>
      </c>
      <c r="K10" s="25">
        <f t="shared" si="3"/>
        <v>2152</v>
      </c>
    </row>
    <row r="11" spans="1:11" ht="22.5" customHeight="1">
      <c r="A11" s="15" t="s">
        <v>11</v>
      </c>
      <c r="B11" s="7">
        <v>1479</v>
      </c>
      <c r="C11" s="4">
        <v>107</v>
      </c>
      <c r="D11" s="7">
        <v>1586</v>
      </c>
      <c r="E11" s="8">
        <v>5359</v>
      </c>
      <c r="F11" s="9">
        <f t="shared" si="0"/>
        <v>3.378940731399748</v>
      </c>
      <c r="G11" s="11">
        <v>2503</v>
      </c>
      <c r="H11" s="10">
        <f t="shared" si="1"/>
        <v>1.5781841109709962</v>
      </c>
      <c r="I11" s="30">
        <f t="shared" si="2"/>
        <v>2.1410307630842986</v>
      </c>
      <c r="J11" s="36">
        <v>641</v>
      </c>
      <c r="K11" s="25">
        <f t="shared" si="3"/>
        <v>534</v>
      </c>
    </row>
    <row r="12" spans="1:11" ht="22.5" customHeight="1">
      <c r="A12" s="16" t="s">
        <v>12</v>
      </c>
      <c r="B12" s="7">
        <v>6578</v>
      </c>
      <c r="C12" s="4">
        <v>830</v>
      </c>
      <c r="D12" s="7">
        <v>7408</v>
      </c>
      <c r="E12" s="8">
        <v>33490</v>
      </c>
      <c r="F12" s="9">
        <f t="shared" si="0"/>
        <v>4.5207883369330455</v>
      </c>
      <c r="G12" s="11">
        <v>15429</v>
      </c>
      <c r="H12" s="10">
        <f t="shared" si="1"/>
        <v>2.0827483801295896</v>
      </c>
      <c r="I12" s="30">
        <f t="shared" si="2"/>
        <v>2.1705878540410914</v>
      </c>
      <c r="J12" s="36">
        <v>4979</v>
      </c>
      <c r="K12" s="25">
        <f t="shared" si="3"/>
        <v>4149</v>
      </c>
    </row>
    <row r="13" spans="1:11" ht="22.5" customHeight="1">
      <c r="A13" s="16" t="s">
        <v>13</v>
      </c>
      <c r="B13" s="7">
        <v>1279</v>
      </c>
      <c r="C13" s="4">
        <v>168</v>
      </c>
      <c r="D13" s="7">
        <v>1447</v>
      </c>
      <c r="E13" s="8">
        <v>5839</v>
      </c>
      <c r="F13" s="9">
        <f t="shared" si="0"/>
        <v>4.035245335176227</v>
      </c>
      <c r="G13" s="11">
        <v>2859</v>
      </c>
      <c r="H13" s="10">
        <f t="shared" si="1"/>
        <v>1.97581202487906</v>
      </c>
      <c r="I13" s="30">
        <f t="shared" si="2"/>
        <v>2.042322490381252</v>
      </c>
      <c r="J13" s="36">
        <v>1007</v>
      </c>
      <c r="K13" s="25">
        <f t="shared" si="3"/>
        <v>839</v>
      </c>
    </row>
    <row r="14" spans="1:11" ht="22.5" customHeight="1">
      <c r="A14" s="15" t="s">
        <v>14</v>
      </c>
      <c r="B14" s="7">
        <v>358</v>
      </c>
      <c r="C14" s="4">
        <v>17</v>
      </c>
      <c r="D14" s="7">
        <v>375</v>
      </c>
      <c r="E14" s="8">
        <v>1149</v>
      </c>
      <c r="F14" s="9">
        <f t="shared" si="0"/>
        <v>3.064</v>
      </c>
      <c r="G14" s="11">
        <v>791</v>
      </c>
      <c r="H14" s="10">
        <f t="shared" si="1"/>
        <v>2.1093333333333333</v>
      </c>
      <c r="I14" s="30">
        <f t="shared" si="2"/>
        <v>1.4525916561314791</v>
      </c>
      <c r="J14" s="36">
        <v>105</v>
      </c>
      <c r="K14" s="25">
        <f t="shared" si="3"/>
        <v>88</v>
      </c>
    </row>
    <row r="15" spans="1:11" ht="22.5" customHeight="1">
      <c r="A15" s="15" t="s">
        <v>15</v>
      </c>
      <c r="B15" s="7">
        <v>3886</v>
      </c>
      <c r="C15" s="4">
        <v>367</v>
      </c>
      <c r="D15" s="7">
        <v>4253</v>
      </c>
      <c r="E15" s="8">
        <v>14099</v>
      </c>
      <c r="F15" s="9">
        <f t="shared" si="0"/>
        <v>3.315071714084176</v>
      </c>
      <c r="G15" s="11">
        <v>7090</v>
      </c>
      <c r="H15" s="10">
        <f t="shared" si="1"/>
        <v>1.667058546908065</v>
      </c>
      <c r="I15" s="30">
        <f t="shared" si="2"/>
        <v>1.9885754583921016</v>
      </c>
      <c r="J15" s="36">
        <v>2200</v>
      </c>
      <c r="K15" s="25">
        <f t="shared" si="3"/>
        <v>1833</v>
      </c>
    </row>
    <row r="16" spans="1:11" ht="22.5" customHeight="1">
      <c r="A16" s="17" t="s">
        <v>16</v>
      </c>
      <c r="B16" s="7">
        <v>6069</v>
      </c>
      <c r="C16" s="4">
        <v>237</v>
      </c>
      <c r="D16" s="7">
        <v>6306</v>
      </c>
      <c r="E16" s="8">
        <v>15299</v>
      </c>
      <c r="F16" s="9">
        <f t="shared" si="0"/>
        <v>2.426102124960355</v>
      </c>
      <c r="G16" s="11">
        <v>9171</v>
      </c>
      <c r="H16" s="10">
        <f t="shared" si="1"/>
        <v>1.4543292102759278</v>
      </c>
      <c r="I16" s="30">
        <f t="shared" si="2"/>
        <v>1.6681932177516083</v>
      </c>
      <c r="J16" s="36">
        <v>1425</v>
      </c>
      <c r="K16" s="25">
        <f t="shared" si="3"/>
        <v>1188</v>
      </c>
    </row>
    <row r="17" spans="1:11" ht="22.5" customHeight="1">
      <c r="A17" s="17" t="s">
        <v>17</v>
      </c>
      <c r="B17" s="7">
        <v>2162</v>
      </c>
      <c r="C17" s="4">
        <v>45</v>
      </c>
      <c r="D17" s="7">
        <v>2207</v>
      </c>
      <c r="E17" s="8">
        <v>5135</v>
      </c>
      <c r="F17" s="9">
        <f t="shared" si="0"/>
        <v>2.3266878115088354</v>
      </c>
      <c r="G17" s="11">
        <v>3000</v>
      </c>
      <c r="H17" s="10">
        <f t="shared" si="1"/>
        <v>1.359311282283643</v>
      </c>
      <c r="I17" s="30">
        <f t="shared" si="2"/>
        <v>1.7116666666666667</v>
      </c>
      <c r="J17" s="36">
        <v>269</v>
      </c>
      <c r="K17" s="25">
        <f t="shared" si="3"/>
        <v>224</v>
      </c>
    </row>
    <row r="18" spans="1:11" ht="22.5" customHeight="1">
      <c r="A18" s="17" t="s">
        <v>18</v>
      </c>
      <c r="B18" s="7">
        <v>8247</v>
      </c>
      <c r="C18" s="4">
        <v>528</v>
      </c>
      <c r="D18" s="7">
        <v>8775</v>
      </c>
      <c r="E18" s="8">
        <v>21681</v>
      </c>
      <c r="F18" s="9">
        <f t="shared" si="0"/>
        <v>2.4707692307692306</v>
      </c>
      <c r="G18" s="11">
        <v>12126</v>
      </c>
      <c r="H18" s="10">
        <f t="shared" si="1"/>
        <v>1.3818803418803418</v>
      </c>
      <c r="I18" s="30">
        <f t="shared" si="2"/>
        <v>1.7879762493814944</v>
      </c>
      <c r="J18" s="36">
        <v>3167</v>
      </c>
      <c r="K18" s="25">
        <f t="shared" si="3"/>
        <v>2639</v>
      </c>
    </row>
    <row r="19" spans="1:11" ht="22.5" customHeight="1">
      <c r="A19" s="16" t="s">
        <v>19</v>
      </c>
      <c r="B19" s="7">
        <v>2857</v>
      </c>
      <c r="C19" s="4">
        <v>299</v>
      </c>
      <c r="D19" s="7">
        <v>3156</v>
      </c>
      <c r="E19" s="8">
        <v>11143</v>
      </c>
      <c r="F19" s="9">
        <f t="shared" si="0"/>
        <v>3.5307351077313056</v>
      </c>
      <c r="G19" s="11">
        <v>5483</v>
      </c>
      <c r="H19" s="10">
        <f t="shared" si="1"/>
        <v>1.7373257287705957</v>
      </c>
      <c r="I19" s="30">
        <f t="shared" si="2"/>
        <v>2.0322815976655115</v>
      </c>
      <c r="J19" s="36">
        <v>1797</v>
      </c>
      <c r="K19" s="25">
        <f t="shared" si="3"/>
        <v>1498</v>
      </c>
    </row>
    <row r="20" spans="1:11" ht="22.5" customHeight="1">
      <c r="A20" s="16" t="s">
        <v>20</v>
      </c>
      <c r="B20" s="7">
        <v>713</v>
      </c>
      <c r="C20" s="4">
        <v>47</v>
      </c>
      <c r="D20" s="7">
        <v>760</v>
      </c>
      <c r="E20" s="8">
        <v>3025</v>
      </c>
      <c r="F20" s="9">
        <f t="shared" si="0"/>
        <v>3.9802631578947367</v>
      </c>
      <c r="G20" s="11">
        <v>1445</v>
      </c>
      <c r="H20" s="10">
        <f t="shared" si="1"/>
        <v>1.9013157894736843</v>
      </c>
      <c r="I20" s="30">
        <f t="shared" si="2"/>
        <v>2.093425605536332</v>
      </c>
      <c r="J20" s="36">
        <v>282</v>
      </c>
      <c r="K20" s="25">
        <f t="shared" si="3"/>
        <v>235</v>
      </c>
    </row>
    <row r="21" spans="1:11" ht="22.5" customHeight="1">
      <c r="A21" s="16" t="s">
        <v>21</v>
      </c>
      <c r="B21" s="7">
        <v>3378</v>
      </c>
      <c r="C21" s="4">
        <v>420</v>
      </c>
      <c r="D21" s="7">
        <v>3798</v>
      </c>
      <c r="E21" s="8">
        <v>15667</v>
      </c>
      <c r="F21" s="9">
        <f t="shared" si="0"/>
        <v>4.125065824117957</v>
      </c>
      <c r="G21" s="11">
        <v>7226</v>
      </c>
      <c r="H21" s="10">
        <f t="shared" si="1"/>
        <v>1.9025803054239072</v>
      </c>
      <c r="I21" s="30">
        <f t="shared" si="2"/>
        <v>2.1681428176031</v>
      </c>
      <c r="J21" s="36">
        <v>2522</v>
      </c>
      <c r="K21" s="25">
        <f t="shared" si="3"/>
        <v>2102</v>
      </c>
    </row>
    <row r="22" spans="1:11" ht="10.5" customHeight="1">
      <c r="A22" s="15"/>
      <c r="B22" s="5"/>
      <c r="C22" s="5"/>
      <c r="D22" s="3"/>
      <c r="E22" s="3"/>
      <c r="F22" s="3"/>
      <c r="G22" s="7"/>
      <c r="H22" s="3"/>
      <c r="I22" s="31"/>
      <c r="J22" s="37"/>
      <c r="K22" s="26"/>
    </row>
    <row r="23" spans="1:11" ht="27" customHeight="1" thickBot="1">
      <c r="A23" s="18" t="s">
        <v>22</v>
      </c>
      <c r="B23" s="19">
        <f>SUM(B4:B22)</f>
        <v>63348</v>
      </c>
      <c r="C23" s="19">
        <f>SUM(C4:C21)</f>
        <v>4447</v>
      </c>
      <c r="D23" s="19">
        <f>SUM(D4:D21)</f>
        <v>67795</v>
      </c>
      <c r="E23" s="19">
        <f>SUM(E4:E21)</f>
        <v>209814</v>
      </c>
      <c r="F23" s="20">
        <f>E23/D23</f>
        <v>3.0948300022125523</v>
      </c>
      <c r="G23" s="19">
        <f>SUM(G3:G21)</f>
        <v>110216</v>
      </c>
      <c r="H23" s="21">
        <f>G23/D23</f>
        <v>1.6257246109595103</v>
      </c>
      <c r="I23" s="32">
        <f t="shared" si="2"/>
        <v>1.9036619002685635</v>
      </c>
      <c r="J23" s="38">
        <v>26684</v>
      </c>
      <c r="K23" s="27">
        <f>SUM(K4:K21)</f>
        <v>22237</v>
      </c>
    </row>
  </sheetData>
  <sheetProtection/>
  <printOptions horizontalCentered="1" verticalCentered="1"/>
  <pageMargins left="0.6299212598425197" right="0.6299212598425197" top="0.4724409448818898" bottom="0.5511811023622047" header="0.31496062992125984" footer="0.31496062992125984"/>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8.796875" defaultRowHeight="15"/>
  <cols>
    <col min="1" max="1" width="52.69921875" style="0" customWidth="1"/>
  </cols>
  <sheetData>
    <row r="1" ht="154.5" customHeight="1">
      <c r="A1" s="6" t="s">
        <v>28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2013-11-15T18:47:42Z</dcterms:created>
  <dcterms:modified xsi:type="dcterms:W3CDTF">2014-01-16T18:30:05Z</dcterms:modified>
  <cp:category/>
  <cp:version/>
  <cp:contentType/>
  <cp:contentStatus/>
</cp:coreProperties>
</file>